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7560" yWindow="0" windowWidth="19020" windowHeight="9510" activeTab="1"/>
  </bookViews>
  <sheets>
    <sheet name="Contact Us" sheetId="3" r:id="rId1"/>
    <sheet name="Business Cashflow Analysis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23" i="1"/>
  <c r="F11" i="1" l="1"/>
  <c r="G11" i="1"/>
  <c r="H11" i="1"/>
  <c r="I11" i="1"/>
  <c r="J11" i="1"/>
  <c r="K11" i="1"/>
  <c r="L11" i="1"/>
  <c r="M11" i="1"/>
  <c r="N11" i="1"/>
  <c r="O11" i="1"/>
  <c r="E11" i="1"/>
  <c r="D11" i="1"/>
  <c r="P10" i="1" l="1"/>
  <c r="P9" i="1"/>
  <c r="P8" i="1"/>
  <c r="P7" i="1"/>
  <c r="P24" i="1" l="1"/>
  <c r="P25" i="1"/>
  <c r="E22" i="1" l="1"/>
  <c r="F22" i="1"/>
  <c r="G22" i="1"/>
  <c r="H22" i="1"/>
  <c r="I22" i="1"/>
  <c r="J22" i="1"/>
  <c r="K22" i="1"/>
  <c r="L22" i="1"/>
  <c r="M22" i="1"/>
  <c r="N22" i="1"/>
  <c r="O22" i="1"/>
  <c r="D22" i="1"/>
  <c r="P11" i="1" l="1"/>
  <c r="D26" i="1"/>
  <c r="D28" i="1" s="1"/>
  <c r="P16" i="1" l="1"/>
  <c r="P19" i="1"/>
  <c r="O21" i="1"/>
  <c r="E26" i="1"/>
  <c r="E28" i="1" s="1"/>
  <c r="P18" i="1" l="1"/>
  <c r="P15" i="1"/>
  <c r="P20" i="1"/>
  <c r="P21" i="1"/>
  <c r="F26" i="1"/>
  <c r="F28" i="1" s="1"/>
  <c r="P17" i="1"/>
  <c r="G26" i="1"/>
  <c r="G28" i="1" s="1"/>
  <c r="H26" i="1" l="1"/>
  <c r="H28" i="1" s="1"/>
  <c r="I26" i="1" l="1"/>
  <c r="I28" i="1" s="1"/>
  <c r="J26" i="1" l="1"/>
  <c r="J28" i="1" s="1"/>
  <c r="K26" i="1" l="1"/>
  <c r="K28" i="1" s="1"/>
  <c r="L26" i="1" l="1"/>
  <c r="L28" i="1" s="1"/>
  <c r="M26" i="1" l="1"/>
  <c r="M28" i="1" s="1"/>
  <c r="N26" i="1" l="1"/>
  <c r="N28" i="1" s="1"/>
  <c r="O26" i="1" l="1"/>
  <c r="P14" i="1"/>
  <c r="P26" i="1" l="1"/>
  <c r="P28" i="1" s="1"/>
  <c r="O28" i="1"/>
</calcChain>
</file>

<file path=xl/sharedStrings.xml><?xml version="1.0" encoding="utf-8"?>
<sst xmlns="http://schemas.openxmlformats.org/spreadsheetml/2006/main" count="71" uniqueCount="56">
  <si>
    <t>May</t>
  </si>
  <si>
    <t>Repairs and Maintenances</t>
  </si>
  <si>
    <t>Insurance</t>
  </si>
  <si>
    <t>BUSINESS CASHFLOW ANALYSIS</t>
  </si>
  <si>
    <t>Date:</t>
  </si>
  <si>
    <t>EXPENSES</t>
  </si>
  <si>
    <t>Taxes</t>
  </si>
  <si>
    <t>Products &amp; Materials Purchased</t>
  </si>
  <si>
    <t>Marketing</t>
  </si>
  <si>
    <t>Payroll Expenses</t>
  </si>
  <si>
    <t>March</t>
  </si>
  <si>
    <t>January</t>
  </si>
  <si>
    <t>February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</si>
  <si>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</si>
  <si>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</si>
  <si>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</si>
  <si>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</si>
  <si>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</si>
  <si>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</si>
  <si>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</si>
  <si>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</si>
  <si>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Year:</t>
  </si>
  <si>
    <t>Company:</t>
  </si>
  <si>
    <t>Total</t>
  </si>
  <si>
    <t>Email:</t>
  </si>
  <si>
    <t>Website:</t>
  </si>
  <si>
    <t>We can custom create any spreadsheets to fit your needs.</t>
  </si>
  <si>
    <r>
      <t>Utilities</t>
    </r>
    <r>
      <rPr>
        <sz val="10"/>
        <color rgb="FF0000FF"/>
        <rFont val="Arial"/>
        <family val="2"/>
      </rPr>
      <t xml:space="preserve"> (Water, Gas, &amp; Electricity)</t>
    </r>
  </si>
  <si>
    <r>
      <t>Office Supplies</t>
    </r>
    <r>
      <rPr>
        <sz val="10"/>
        <color rgb="FF0000FF"/>
        <rFont val="Arial"/>
        <family val="2"/>
      </rPr>
      <t xml:space="preserve"> (Paper, Pen, Computer, etc.)</t>
    </r>
  </si>
  <si>
    <r>
      <t>Rents</t>
    </r>
    <r>
      <rPr>
        <sz val="10"/>
        <color rgb="FF0000FF"/>
        <rFont val="Arial"/>
        <family val="2"/>
      </rPr>
      <t xml:space="preserve"> (Mid-town Store)</t>
    </r>
  </si>
  <si>
    <t xml:space="preserve">Total = </t>
  </si>
  <si>
    <t>Prepared:</t>
  </si>
  <si>
    <t>INCOMES</t>
  </si>
  <si>
    <t>Monthly Sales (On-Line)</t>
  </si>
  <si>
    <t>Monthly Sales (Store 1)</t>
  </si>
  <si>
    <t>John</t>
  </si>
  <si>
    <t>Visit our website for more amazing spreadsheets.</t>
  </si>
  <si>
    <t>Retail Store in New York City</t>
  </si>
  <si>
    <t>Visit Our Website For More Amazing Spreadsheets.</t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</si>
  <si>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</si>
  <si>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</si>
  <si>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</si>
  <si>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3)</t>
  </si>
  <si>
    <t>By using our Spreadsheets, user has accepted the above terms and conditions.</t>
  </si>
  <si>
    <t>v7.12</t>
  </si>
  <si>
    <t>This Is a FREE Standard Version.</t>
  </si>
  <si>
    <t>For A Nominal Fee, We Can Modify This Spreadsheets To Meet Your Specific Needs.</t>
  </si>
  <si>
    <t>Or Contact Us For Pricing On Our Unprotected Version.</t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</si>
  <si>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</si>
  <si>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Our Standard Verison Spreadsheets are password protected to prevent user from accidential deletions or modifications of formulas and VBA codes.  Contact us if you would like to purchase a "Password-Free" Unprotected Version.</t>
  </si>
  <si>
    <t>FREE Standard Version</t>
  </si>
  <si>
    <t>B1:v7.12</t>
  </si>
  <si>
    <t xml:space="preserve">Net Profit or Loss = 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</si>
  <si>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</si>
  <si>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t>www.hvacnotebook.com</t>
  </si>
  <si>
    <t>hvacnotebook@yahoo.com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</si>
</sst>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6"/>
      <color theme="3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rgb="FF0000FF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22"/>
      <color theme="3"/>
      <name val="Arial"/>
      <family val="2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i/>
      <sz val="22"/>
      <color theme="0" tint="-0.34998626667073579"/>
      <name val="Arial"/>
      <family val="2"/>
    </font>
    <font>
      <sz val="16"/>
      <color rgb="FF000099"/>
      <name val="Arial"/>
      <family val="2"/>
    </font>
    <font>
      <b/>
      <sz val="11"/>
      <color theme="1"/>
      <name val="Arial"/>
      <family val="2"/>
    </font>
    <font>
      <b/>
      <sz val="11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ck">
        <color theme="4" tint="0.499984740745262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5" fillId="0" borderId="0"/>
    <xf numFmtId="0" fontId="5" fillId="0" borderId="0"/>
  </cellStyleXfs>
  <cellXfs count="82">
    <xf numFmtId="0" fontId="0" fillId="0" borderId="0" xfId="0"/>
    <xf numFmtId="0" fontId="5" fillId="0" borderId="0" xfId="0" applyFont="1"/>
    <xf numFmtId="164" fontId="5" fillId="0" borderId="12" xfId="0" applyNumberFormat="1" applyFont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0" fontId="4" fillId="2" borderId="9" xfId="2" applyFont="1" applyBorder="1" applyAlignment="1">
      <alignment horizontal="center" vertical="center"/>
    </xf>
    <xf numFmtId="0" fontId="4" fillId="2" borderId="10" xfId="2" applyFont="1" applyBorder="1" applyAlignment="1">
      <alignment horizontal="center" vertical="center"/>
    </xf>
    <xf numFmtId="0" fontId="4" fillId="2" borderId="8" xfId="2" applyFont="1" applyBorder="1" applyAlignment="1">
      <alignment horizontal="center" vertical="center"/>
    </xf>
    <xf numFmtId="0" fontId="6" fillId="0" borderId="0" xfId="1" applyFont="1" applyBorder="1" applyAlignment="1"/>
    <xf numFmtId="0" fontId="7" fillId="5" borderId="14" xfId="3" applyFont="1" applyFill="1" applyBorder="1" applyAlignment="1">
      <alignment horizontal="center" vertical="center"/>
    </xf>
    <xf numFmtId="0" fontId="7" fillId="5" borderId="8" xfId="3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4" borderId="6" xfId="0" applyFont="1" applyFill="1" applyBorder="1" applyAlignment="1" applyProtection="1">
      <alignment horizontal="left" vertical="center" indent="1"/>
      <protection locked="0"/>
    </xf>
    <xf numFmtId="164" fontId="12" fillId="4" borderId="7" xfId="0" applyNumberFormat="1" applyFont="1" applyFill="1" applyBorder="1" applyAlignment="1" applyProtection="1">
      <alignment vertical="center"/>
      <protection locked="0"/>
    </xf>
    <xf numFmtId="0" fontId="11" fillId="4" borderId="3" xfId="0" applyFont="1" applyFill="1" applyBorder="1" applyAlignment="1" applyProtection="1">
      <alignment horizontal="left" vertical="center" indent="1"/>
      <protection locked="0"/>
    </xf>
    <xf numFmtId="164" fontId="12" fillId="4" borderId="4" xfId="0" applyNumberFormat="1" applyFont="1" applyFill="1" applyBorder="1" applyAlignment="1" applyProtection="1">
      <alignment vertical="center"/>
      <protection locked="0"/>
    </xf>
    <xf numFmtId="164" fontId="12" fillId="4" borderId="5" xfId="0" applyNumberFormat="1" applyFont="1" applyFill="1" applyBorder="1" applyAlignment="1" applyProtection="1">
      <alignment vertical="center"/>
      <protection locked="0"/>
    </xf>
    <xf numFmtId="0" fontId="11" fillId="4" borderId="11" xfId="0" applyFont="1" applyFill="1" applyBorder="1" applyAlignment="1" applyProtection="1">
      <alignment horizontal="left" vertical="center" indent="1"/>
      <protection locked="0"/>
    </xf>
    <xf numFmtId="0" fontId="11" fillId="4" borderId="20" xfId="0" applyFont="1" applyFill="1" applyBorder="1" applyAlignment="1" applyProtection="1">
      <alignment horizontal="left" vertical="center" indent="1"/>
      <protection locked="0"/>
    </xf>
    <xf numFmtId="164" fontId="12" fillId="4" borderId="21" xfId="0" applyNumberFormat="1" applyFont="1" applyFill="1" applyBorder="1" applyAlignment="1" applyProtection="1">
      <alignment vertical="center"/>
      <protection locked="0"/>
    </xf>
    <xf numFmtId="164" fontId="12" fillId="4" borderId="22" xfId="0" applyNumberFormat="1" applyFont="1" applyFill="1" applyBorder="1" applyAlignment="1" applyProtection="1">
      <alignment vertical="center"/>
      <protection locked="0"/>
    </xf>
    <xf numFmtId="164" fontId="12" fillId="4" borderId="23" xfId="0" applyNumberFormat="1" applyFont="1" applyFill="1" applyBorder="1" applyAlignment="1" applyProtection="1">
      <alignment vertical="center"/>
      <protection locked="0"/>
    </xf>
    <xf numFmtId="164" fontId="12" fillId="4" borderId="24" xfId="0" applyNumberFormat="1" applyFont="1" applyFill="1" applyBorder="1" applyAlignment="1" applyProtection="1">
      <alignment vertical="center"/>
      <protection locked="0"/>
    </xf>
    <xf numFmtId="164" fontId="5" fillId="0" borderId="25" xfId="0" applyNumberFormat="1" applyFont="1" applyBorder="1" applyAlignment="1">
      <alignment vertical="center"/>
    </xf>
    <xf numFmtId="164" fontId="5" fillId="6" borderId="17" xfId="0" applyNumberFormat="1" applyFont="1" applyFill="1" applyBorder="1" applyAlignment="1">
      <alignment vertical="center"/>
    </xf>
    <xf numFmtId="164" fontId="5" fillId="6" borderId="18" xfId="0" applyNumberFormat="1" applyFont="1" applyFill="1" applyBorder="1" applyAlignment="1">
      <alignment vertical="center"/>
    </xf>
    <xf numFmtId="164" fontId="4" fillId="6" borderId="19" xfId="0" applyNumberFormat="1" applyFont="1" applyFill="1" applyBorder="1" applyAlignment="1">
      <alignment vertical="center"/>
    </xf>
    <xf numFmtId="164" fontId="5" fillId="6" borderId="8" xfId="0" applyNumberFormat="1" applyFont="1" applyFill="1" applyBorder="1" applyAlignment="1">
      <alignment vertical="center"/>
    </xf>
    <xf numFmtId="164" fontId="5" fillId="6" borderId="9" xfId="0" applyNumberFormat="1" applyFont="1" applyFill="1" applyBorder="1" applyAlignment="1">
      <alignment vertical="center"/>
    </xf>
    <xf numFmtId="164" fontId="5" fillId="6" borderId="10" xfId="0" applyNumberFormat="1" applyFont="1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horizontal="right" vertical="center" inden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0" xfId="0" applyFont="1" applyBorder="1"/>
    <xf numFmtId="0" fontId="5" fillId="0" borderId="31" xfId="0" applyFont="1" applyBorder="1"/>
    <xf numFmtId="0" fontId="5" fillId="0" borderId="0" xfId="0" applyFont="1" applyBorder="1" applyAlignment="1">
      <alignment horizontal="right" vertical="center"/>
    </xf>
    <xf numFmtId="0" fontId="5" fillId="0" borderId="32" xfId="0" applyFont="1" applyBorder="1"/>
    <xf numFmtId="0" fontId="5" fillId="0" borderId="27" xfId="0" applyFont="1" applyBorder="1"/>
    <xf numFmtId="0" fontId="16" fillId="0" borderId="33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/>
    <xf numFmtId="0" fontId="15" fillId="0" borderId="0" xfId="1" applyFont="1" applyBorder="1" applyAlignment="1"/>
    <xf numFmtId="0" fontId="0" fillId="0" borderId="0" xfId="0" applyProtection="1">
      <protection locked="0"/>
    </xf>
    <xf numFmtId="0" fontId="24" fillId="0" borderId="0" xfId="0" applyFont="1" applyAlignment="1">
      <alignment vertical="top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0" fillId="0" borderId="0" xfId="0" applyBorder="1"/>
    <xf numFmtId="0" fontId="0" fillId="0" borderId="39" xfId="0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right"/>
    </xf>
    <xf numFmtId="0" fontId="0" fillId="0" borderId="0" xfId="0" applyBorder="1" applyAlignment="1"/>
    <xf numFmtId="0" fontId="17" fillId="0" borderId="0" xfId="0" applyFont="1" applyBorder="1" applyAlignment="1">
      <alignment horizontal="right" vertical="center"/>
    </xf>
    <xf numFmtId="0" fontId="21" fillId="0" borderId="0" xfId="4" applyFont="1" applyBorder="1" applyAlignment="1">
      <alignment horizontal="left" vertical="center"/>
    </xf>
    <xf numFmtId="0" fontId="22" fillId="0" borderId="38" xfId="0" applyFont="1" applyBorder="1" applyAlignment="1">
      <alignment vertical="center"/>
    </xf>
    <xf numFmtId="0" fontId="8" fillId="0" borderId="38" xfId="0" applyFont="1" applyBorder="1" applyAlignment="1">
      <alignment horizontal="right" vertical="top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28" fillId="0" borderId="26" xfId="0" applyFont="1" applyFill="1" applyBorder="1" applyAlignment="1" applyProtection="1">
      <alignment horizontal="right" vertical="top"/>
    </xf>
    <xf numFmtId="0" fontId="5" fillId="0" borderId="28" xfId="0" applyFont="1" applyBorder="1" applyProtection="1">
      <protection locked="0"/>
    </xf>
    <xf numFmtId="3" fontId="31" fillId="7" borderId="2" xfId="7" applyNumberFormat="1" applyFont="1" applyFill="1" applyBorder="1" applyAlignment="1" applyProtection="1">
      <alignment horizontal="center" vertical="center"/>
      <protection locked="0"/>
    </xf>
    <xf numFmtId="14" fontId="13" fillId="0" borderId="34" xfId="0" applyNumberFormat="1" applyFont="1" applyFill="1" applyBorder="1" applyAlignment="1" applyProtection="1">
      <alignment horizontal="center" vertical="center"/>
      <protection locked="0"/>
    </xf>
    <xf numFmtId="0" fontId="13" fillId="0" borderId="27" xfId="1" applyFont="1" applyFill="1" applyBorder="1" applyAlignment="1" applyProtection="1">
      <alignment horizontal="left" vertical="center" indent="1"/>
      <protection locked="0"/>
    </xf>
    <xf numFmtId="0" fontId="13" fillId="0" borderId="34" xfId="1" applyFont="1" applyFill="1" applyBorder="1" applyAlignment="1" applyProtection="1">
      <alignment horizontal="left" vertical="center" indent="1"/>
      <protection locked="0"/>
    </xf>
    <xf numFmtId="0" fontId="23" fillId="0" borderId="0" xfId="6" applyFont="1" applyBorder="1" applyAlignment="1">
      <alignment horizontal="left" vertical="top" wrapText="1"/>
    </xf>
    <xf numFmtId="0" fontId="18" fillId="0" borderId="16" xfId="5" applyFont="1" applyBorder="1" applyAlignment="1">
      <alignment horizontal="center"/>
    </xf>
    <xf numFmtId="0" fontId="13" fillId="0" borderId="27" xfId="0" applyFont="1" applyFill="1" applyBorder="1" applyAlignment="1" applyProtection="1">
      <alignment horizontal="left" vertical="center" indent="1"/>
      <protection locked="0"/>
    </xf>
    <xf numFmtId="0" fontId="29" fillId="0" borderId="0" xfId="0" applyFont="1" applyFill="1" applyAlignment="1">
      <alignment horizontal="center"/>
    </xf>
    <xf numFmtId="0" fontId="17" fillId="0" borderId="0" xfId="0" applyFont="1" applyAlignment="1">
      <alignment horizontal="center" vertical="top"/>
    </xf>
  </cellXfs>
  <cellStyles count="8">
    <cellStyle name="20% - Accent1" xfId="2" builtinId="30"/>
    <cellStyle name="60% - Accent5" xfId="3" builtinId="48"/>
    <cellStyle name="Heading 1" xfId="1" builtinId="16"/>
    <cellStyle name="Heading 2" xfId="5" builtinId="17"/>
    <cellStyle name="Hyperlink" xfId="4" builtinId="8"/>
    <cellStyle name="Normal" xfId="0" builtinId="0"/>
    <cellStyle name="Normal 2" xfId="6"/>
    <cellStyle name="Normal 2 2" xfId="7"/>
  </cellStyles>
  <dxfs count="0"/>
  <tableStyles count="0" defaultTableStyle="TableStyleMedium2" defaultPivotStyle="PivotStyleLight16"/>
  <colors>
    <mruColors>
      <color rgb="FF000099"/>
      <color rgb="FF0000FF"/>
      <color rgb="FFFF00FF"/>
      <color rgb="FFFFFFCC"/>
      <color rgb="FFFFFF99"/>
      <color rgb="FFFFFF66"/>
      <color rgb="FF00FF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baseline="0"/>
              <a:t>Business Monthly Cashflow</a:t>
            </a:r>
          </a:p>
        </c:rich>
      </c:tx>
      <c:layout>
        <c:manualLayout>
          <c:xMode val="edge"/>
          <c:yMode val="edge"/>
          <c:x val="0.39552529892096822"/>
          <c:y val="1.2474842829534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'Business Cashflow Analysis'!$C$14</c:f>
              <c:strCache>
                <c:ptCount val="1"/>
                <c:pt idx="0">
                  <c:v>Rents (Mid-town Store)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Analysis'!$D$14:$O$14</c:f>
              <c:numCache>
                <c:formatCode>"$"#,##0</c:formatCode>
                <c:ptCount val="12"/>
                <c:pt idx="0">
                  <c:v>5500</c:v>
                </c:pt>
                <c:pt idx="1">
                  <c:v>5500</c:v>
                </c:pt>
                <c:pt idx="2">
                  <c:v>5500</c:v>
                </c:pt>
                <c:pt idx="3">
                  <c:v>5500</c:v>
                </c:pt>
                <c:pt idx="4">
                  <c:v>5500</c:v>
                </c:pt>
                <c:pt idx="5">
                  <c:v>5500</c:v>
                </c:pt>
                <c:pt idx="6">
                  <c:v>5500</c:v>
                </c:pt>
                <c:pt idx="7">
                  <c:v>5500</c:v>
                </c:pt>
                <c:pt idx="8">
                  <c:v>5500</c:v>
                </c:pt>
                <c:pt idx="9">
                  <c:v>5500</c:v>
                </c:pt>
                <c:pt idx="10">
                  <c:v>5500</c:v>
                </c:pt>
                <c:pt idx="1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E-4C48-9E18-EA19BE322F54}"/>
            </c:ext>
          </c:extLst>
        </c:ser>
        <c:ser>
          <c:idx val="2"/>
          <c:order val="1"/>
          <c:tx>
            <c:strRef>
              <c:f>'Business Cashflow Analysis'!$C$15</c:f>
              <c:strCache>
                <c:ptCount val="1"/>
                <c:pt idx="0">
                  <c:v>Products &amp; Materials Purchased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Analysis'!$D$15:$O$15</c:f>
              <c:numCache>
                <c:formatCode>"$"#,##0</c:formatCode>
                <c:ptCount val="12"/>
                <c:pt idx="0">
                  <c:v>50000</c:v>
                </c:pt>
                <c:pt idx="1">
                  <c:v>20000</c:v>
                </c:pt>
                <c:pt idx="2">
                  <c:v>30000</c:v>
                </c:pt>
                <c:pt idx="3">
                  <c:v>18000</c:v>
                </c:pt>
                <c:pt idx="4">
                  <c:v>12000</c:v>
                </c:pt>
                <c:pt idx="5">
                  <c:v>34000</c:v>
                </c:pt>
                <c:pt idx="6">
                  <c:v>22000</c:v>
                </c:pt>
                <c:pt idx="7">
                  <c:v>18000</c:v>
                </c:pt>
                <c:pt idx="8">
                  <c:v>14500</c:v>
                </c:pt>
                <c:pt idx="9">
                  <c:v>13000</c:v>
                </c:pt>
                <c:pt idx="10">
                  <c:v>12000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E-4C48-9E18-EA19BE322F54}"/>
            </c:ext>
          </c:extLst>
        </c:ser>
        <c:ser>
          <c:idx val="3"/>
          <c:order val="2"/>
          <c:tx>
            <c:strRef>
              <c:f>'Business Cashflow Analysis'!$C$16</c:f>
              <c:strCache>
                <c:ptCount val="1"/>
                <c:pt idx="0">
                  <c:v>Payroll Expenses</c:v>
                </c:pt>
              </c:strCache>
            </c:strRef>
          </c:tx>
          <c:spPr>
            <a:solidFill>
              <a:srgbClr val="FF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Analysis'!$D$16:$O$16</c:f>
              <c:numCache>
                <c:formatCode>"$"#,##0</c:formatCode>
                <c:ptCount val="12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15000</c:v>
                </c:pt>
                <c:pt idx="10">
                  <c:v>15000</c:v>
                </c:pt>
                <c:pt idx="11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E-4C48-9E18-EA19BE322F54}"/>
            </c:ext>
          </c:extLst>
        </c:ser>
        <c:ser>
          <c:idx val="5"/>
          <c:order val="3"/>
          <c:tx>
            <c:strRef>
              <c:f>'Business Cashflow Analysis'!$C$17</c:f>
              <c:strCache>
                <c:ptCount val="1"/>
                <c:pt idx="0">
                  <c:v>Utilities (Water, Gas, &amp; Electricity)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Analysis'!$D$17:$O$17</c:f>
              <c:numCache>
                <c:formatCode>"$"#,##0</c:formatCode>
                <c:ptCount val="12"/>
                <c:pt idx="0">
                  <c:v>3200</c:v>
                </c:pt>
                <c:pt idx="1">
                  <c:v>2500</c:v>
                </c:pt>
                <c:pt idx="2">
                  <c:v>3100</c:v>
                </c:pt>
                <c:pt idx="3">
                  <c:v>2750</c:v>
                </c:pt>
                <c:pt idx="4">
                  <c:v>3423</c:v>
                </c:pt>
                <c:pt idx="5">
                  <c:v>4322</c:v>
                </c:pt>
                <c:pt idx="6">
                  <c:v>3211</c:v>
                </c:pt>
                <c:pt idx="7">
                  <c:v>4533</c:v>
                </c:pt>
                <c:pt idx="8">
                  <c:v>2322</c:v>
                </c:pt>
                <c:pt idx="9">
                  <c:v>2156</c:v>
                </c:pt>
                <c:pt idx="10">
                  <c:v>4323</c:v>
                </c:pt>
                <c:pt idx="11">
                  <c:v>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8E-4C48-9E18-EA19BE322F54}"/>
            </c:ext>
          </c:extLst>
        </c:ser>
        <c:ser>
          <c:idx val="6"/>
          <c:order val="4"/>
          <c:tx>
            <c:strRef>
              <c:f>'Business Cashflow Analysis'!$C$18</c:f>
              <c:strCache>
                <c:ptCount val="1"/>
                <c:pt idx="0">
                  <c:v>Marketing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Analysis'!$D$18:$O$18</c:f>
              <c:numCache>
                <c:formatCode>"$"#,##0</c:formatCode>
                <c:ptCount val="12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E-4C48-9E18-EA19BE322F54}"/>
            </c:ext>
          </c:extLst>
        </c:ser>
        <c:ser>
          <c:idx val="7"/>
          <c:order val="5"/>
          <c:tx>
            <c:strRef>
              <c:f>'Business Cashflow Analysis'!$C$19</c:f>
              <c:strCache>
                <c:ptCount val="1"/>
                <c:pt idx="0">
                  <c:v>Repairs and Maintenances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Analysis'!$D$19:$O$19</c:f>
              <c:numCache>
                <c:formatCode>"$"#,##0</c:formatCode>
                <c:ptCount val="12"/>
                <c:pt idx="0">
                  <c:v>750</c:v>
                </c:pt>
                <c:pt idx="1">
                  <c:v>550</c:v>
                </c:pt>
                <c:pt idx="2">
                  <c:v>554</c:v>
                </c:pt>
                <c:pt idx="3">
                  <c:v>654</c:v>
                </c:pt>
                <c:pt idx="4">
                  <c:v>234</c:v>
                </c:pt>
                <c:pt idx="5">
                  <c:v>551</c:v>
                </c:pt>
                <c:pt idx="6">
                  <c:v>500</c:v>
                </c:pt>
                <c:pt idx="7">
                  <c:v>453</c:v>
                </c:pt>
                <c:pt idx="8">
                  <c:v>345</c:v>
                </c:pt>
                <c:pt idx="9">
                  <c:v>546</c:v>
                </c:pt>
                <c:pt idx="10">
                  <c:v>537</c:v>
                </c:pt>
                <c:pt idx="11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E-4C48-9E18-EA19BE322F54}"/>
            </c:ext>
          </c:extLst>
        </c:ser>
        <c:ser>
          <c:idx val="8"/>
          <c:order val="6"/>
          <c:tx>
            <c:strRef>
              <c:f>'Business Cashflow Analysis'!$C$20</c:f>
              <c:strCache>
                <c:ptCount val="1"/>
                <c:pt idx="0">
                  <c:v>Insurance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Analysis'!$D$20:$O$20</c:f>
              <c:numCache>
                <c:formatCode>"$"#,##0</c:formatCode>
                <c:ptCount val="12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E-4C48-9E18-EA19BE322F54}"/>
            </c:ext>
          </c:extLst>
        </c:ser>
        <c:ser>
          <c:idx val="9"/>
          <c:order val="7"/>
          <c:tx>
            <c:strRef>
              <c:f>'Business Cashflow Analysis'!$C$21</c:f>
              <c:strCache>
                <c:ptCount val="1"/>
                <c:pt idx="0">
                  <c:v>Office Supplies (Paper, Pen, Computer, etc.)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Analysis'!$D$21:$O$21</c:f>
              <c:numCache>
                <c:formatCode>"$"#,##0</c:formatCode>
                <c:ptCount val="12"/>
                <c:pt idx="0">
                  <c:v>500</c:v>
                </c:pt>
                <c:pt idx="1">
                  <c:v>200</c:v>
                </c:pt>
                <c:pt idx="2">
                  <c:v>300</c:v>
                </c:pt>
                <c:pt idx="3">
                  <c:v>450</c:v>
                </c:pt>
                <c:pt idx="4">
                  <c:v>200</c:v>
                </c:pt>
                <c:pt idx="5">
                  <c:v>150</c:v>
                </c:pt>
                <c:pt idx="6">
                  <c:v>190</c:v>
                </c:pt>
                <c:pt idx="7">
                  <c:v>300</c:v>
                </c:pt>
                <c:pt idx="8">
                  <c:v>250</c:v>
                </c:pt>
                <c:pt idx="9">
                  <c:v>400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8E-4C48-9E18-EA19BE322F54}"/>
            </c:ext>
          </c:extLst>
        </c:ser>
        <c:ser>
          <c:idx val="10"/>
          <c:order val="8"/>
          <c:tx>
            <c:strRef>
              <c:f>'Business Cashflow Analysis'!$C$22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Analysis'!$D$13:$O$13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Analysis'!$D$22:$O$22</c:f>
              <c:numCache>
                <c:formatCode>"$"#,##0</c:formatCode>
                <c:ptCount val="12"/>
                <c:pt idx="0">
                  <c:v>6022.5</c:v>
                </c:pt>
                <c:pt idx="1">
                  <c:v>5362.5</c:v>
                </c:pt>
                <c:pt idx="2">
                  <c:v>6352.5</c:v>
                </c:pt>
                <c:pt idx="3">
                  <c:v>6765</c:v>
                </c:pt>
                <c:pt idx="4">
                  <c:v>8167.5</c:v>
                </c:pt>
                <c:pt idx="5">
                  <c:v>7458</c:v>
                </c:pt>
                <c:pt idx="6">
                  <c:v>7012.5</c:v>
                </c:pt>
                <c:pt idx="7">
                  <c:v>7425</c:v>
                </c:pt>
                <c:pt idx="8">
                  <c:v>7887</c:v>
                </c:pt>
                <c:pt idx="9">
                  <c:v>6215.55</c:v>
                </c:pt>
                <c:pt idx="10">
                  <c:v>7425</c:v>
                </c:pt>
                <c:pt idx="11">
                  <c:v>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8E-4C48-9E18-EA19BE322F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-1867480384"/>
        <c:axId val="-1867481472"/>
      </c:barChart>
      <c:lineChart>
        <c:grouping val="standard"/>
        <c:varyColors val="0"/>
        <c:ser>
          <c:idx val="0"/>
          <c:order val="9"/>
          <c:tx>
            <c:strRef>
              <c:f>'Business Cashflow Analysis'!$C$11</c:f>
              <c:strCache>
                <c:ptCount val="1"/>
                <c:pt idx="0">
                  <c:v>Total =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'Business Cashflow Analysis'!$D$6:$O$6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'Business Cashflow Analysis'!$D$11:$O$11</c:f>
              <c:numCache>
                <c:formatCode>"$"#,##0</c:formatCode>
                <c:ptCount val="12"/>
                <c:pt idx="0">
                  <c:v>73000</c:v>
                </c:pt>
                <c:pt idx="1">
                  <c:v>65000</c:v>
                </c:pt>
                <c:pt idx="2">
                  <c:v>77000</c:v>
                </c:pt>
                <c:pt idx="3">
                  <c:v>82000</c:v>
                </c:pt>
                <c:pt idx="4">
                  <c:v>99000</c:v>
                </c:pt>
                <c:pt idx="5">
                  <c:v>90400</c:v>
                </c:pt>
                <c:pt idx="6">
                  <c:v>85000</c:v>
                </c:pt>
                <c:pt idx="7">
                  <c:v>90000</c:v>
                </c:pt>
                <c:pt idx="8">
                  <c:v>95600</c:v>
                </c:pt>
                <c:pt idx="9">
                  <c:v>75340</c:v>
                </c:pt>
                <c:pt idx="10">
                  <c:v>90000</c:v>
                </c:pt>
                <c:pt idx="11">
                  <c:v>98000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E-4C48-9E18-EA19BE322F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67480384"/>
        <c:axId val="-1867481472"/>
      </c:lineChart>
      <c:catAx>
        <c:axId val="-186748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7481472"/>
        <c:crosses val="autoZero"/>
        <c:auto val="1"/>
        <c:lblAlgn val="ctr"/>
        <c:lblOffset val="100"/>
        <c:noMultiLvlLbl val="0"/>
      </c:catAx>
      <c:valAx>
        <c:axId val="-186748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6748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2077673</xdr:colOff>
      <xdr:row>5</xdr:row>
      <xdr:rowOff>9533</xdr:rowOff>
    </xdr:from>
    <xdr:to>
      <xdr:col>4</xdr:col>
      <xdr:colOff>629873</xdr:colOff>
      <xdr:row>7</xdr:row>
      <xdr:rowOff>133358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FCF96F-6C46-4643-8B88-E0F649B0E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6373" y="1714508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105834</xdr:rowOff>
    </xdr:from>
    <xdr:to>
      <xdr:col>15</xdr:col>
      <xdr:colOff>762000</xdr:colOff>
      <xdr:row>75</xdr:row>
      <xdr:rowOff>10583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C3" sqref="C3"/>
    </sheetView>
  </sheetViews>
  <sheetFormatPr defaultRowHeight="24.75" customHeight="1" x14ac:dyDescent="0.25"/>
  <cols>
    <col min="1" max="1" width="4" customWidth="1"/>
    <col min="2" max="2" width="11.42578125" customWidth="1"/>
    <col min="3" max="3" width="41.85546875" customWidth="1"/>
    <col min="4" max="4" width="14.28515625" customWidth="1"/>
    <col min="5" max="5" width="51.5703125" customWidth="1"/>
    <col min="6" max="6" width="8.140625" customWidth="1"/>
  </cols>
  <sheetData>
    <row r="1" spans="1:6" ht="24.75" customHeight="1" x14ac:dyDescent="0.25">
      <c r="A1" s="47"/>
      <c r="B1" s="48" t="s">
        <v>44</v>
      </c>
    </row>
    <row r="2" spans="1:6" ht="24.75" customHeight="1" x14ac:dyDescent="0.25">
      <c r="B2" s="49"/>
      <c r="C2" s="50"/>
      <c r="D2" s="50"/>
      <c r="E2" s="50"/>
      <c r="F2" s="51"/>
    </row>
    <row r="3" spans="1:6" ht="24.75" customHeight="1" x14ac:dyDescent="0.35">
      <c r="B3" s="52"/>
      <c r="C3" s="53"/>
      <c r="D3" s="54" t="s">
        <v>45</v>
      </c>
      <c r="E3" s="55"/>
      <c r="F3" s="56"/>
    </row>
    <row r="4" spans="1:6" ht="24.75" customHeight="1" x14ac:dyDescent="0.35">
      <c r="B4" s="52"/>
      <c r="C4" s="53"/>
      <c r="D4" s="57" t="s">
        <v>46</v>
      </c>
      <c r="E4" s="55"/>
      <c r="F4" s="56"/>
    </row>
    <row r="5" spans="1:6" ht="35.25" customHeight="1" x14ac:dyDescent="0.25">
      <c r="B5" s="52"/>
      <c r="C5" s="55"/>
      <c r="D5" s="58" t="s">
        <v>47</v>
      </c>
      <c r="E5" s="55"/>
      <c r="F5" s="56"/>
    </row>
    <row r="6" spans="1:6" ht="24.75" customHeight="1" x14ac:dyDescent="0.25">
      <c r="B6" s="52"/>
      <c r="C6" s="55"/>
      <c r="D6" s="58"/>
      <c r="E6" s="55"/>
      <c r="F6" s="56"/>
    </row>
    <row r="7" spans="1:6" ht="24.75" customHeight="1" x14ac:dyDescent="0.25">
      <c r="B7" s="52"/>
      <c r="C7" s="55"/>
      <c r="D7" s="59"/>
      <c r="E7" s="55"/>
      <c r="F7" s="56"/>
    </row>
    <row r="8" spans="1:6" ht="24.75" customHeight="1" x14ac:dyDescent="0.25">
      <c r="B8" s="52"/>
      <c r="C8" s="55"/>
      <c r="D8" s="55"/>
      <c r="E8" s="55"/>
      <c r="F8" s="56"/>
    </row>
    <row r="9" spans="1:6" ht="24.75" customHeight="1" x14ac:dyDescent="0.4">
      <c r="B9" s="52"/>
      <c r="C9" s="55"/>
      <c r="D9" s="60" t="s">
        <v>38</v>
      </c>
      <c r="E9" s="55"/>
      <c r="F9" s="56"/>
    </row>
    <row r="10" spans="1:6" ht="24.75" customHeight="1" x14ac:dyDescent="0.25">
      <c r="B10" s="52"/>
      <c r="C10" s="55"/>
      <c r="D10" s="61" t="s">
        <v>26</v>
      </c>
      <c r="E10" s="55"/>
      <c r="F10" s="56"/>
    </row>
    <row r="11" spans="1:6" ht="24.75" customHeight="1" x14ac:dyDescent="0.25">
      <c r="B11" s="52"/>
      <c r="C11" s="62" t="s">
        <v>25</v>
      </c>
      <c r="D11" s="65" t="s">
        <v>54</v>
      </c>
      <c r="E11" s="63"/>
      <c r="F11" s="56"/>
    </row>
    <row r="12" spans="1:6" ht="24.75" customHeight="1" x14ac:dyDescent="0.25">
      <c r="B12" s="52"/>
      <c r="C12" s="64" t="s">
        <v>24</v>
      </c>
      <c r="D12" s="65" t="s">
        <v>55</v>
      </c>
      <c r="E12" s="55"/>
      <c r="F12" s="56"/>
    </row>
    <row r="13" spans="1:6" ht="24.75" customHeight="1" x14ac:dyDescent="0.25">
      <c r="B13" s="52"/>
      <c r="C13" s="64"/>
      <c r="D13" s="55"/>
      <c r="E13" s="55"/>
      <c r="F13" s="56"/>
    </row>
    <row r="14" spans="1:6" ht="24.75" customHeight="1" x14ac:dyDescent="0.25">
      <c r="B14" s="52"/>
      <c r="C14" s="44" t="s">
        <v>53</v>
      </c>
      <c r="D14" s="73">
        <v>123</v>
      </c>
      <c r="E14" s="55"/>
      <c r="F14" s="56"/>
    </row>
    <row r="15" spans="1:6" ht="24.75" customHeight="1" x14ac:dyDescent="0.25">
      <c r="B15" s="52"/>
      <c r="C15" s="64"/>
      <c r="D15" s="55"/>
      <c r="E15" s="55"/>
      <c r="F15" s="56"/>
    </row>
    <row r="16" spans="1:6" ht="24.75" customHeight="1" x14ac:dyDescent="0.25">
      <c r="B16" s="66" t="s">
        <v>48</v>
      </c>
      <c r="C16" s="55"/>
      <c r="D16" s="55"/>
      <c r="E16" s="55"/>
      <c r="F16" s="56"/>
    </row>
    <row r="17" spans="2:6" ht="42.75" customHeight="1" x14ac:dyDescent="0.25">
      <c r="B17" s="67" t="s">
        <v>39</v>
      </c>
      <c r="C17" s="77" t="s">
        <v>40</v>
      </c>
      <c r="D17" s="77"/>
      <c r="E17" s="77"/>
      <c r="F17" s="56"/>
    </row>
    <row r="18" spans="2:6" ht="53.25" customHeight="1" x14ac:dyDescent="0.25">
      <c r="B18" s="67" t="s">
        <v>41</v>
      </c>
      <c r="C18" s="77" t="s">
        <v>49</v>
      </c>
      <c r="D18" s="77"/>
      <c r="E18" s="77"/>
      <c r="F18" s="56"/>
    </row>
    <row r="19" spans="2:6" ht="42.75" customHeight="1" x14ac:dyDescent="0.25">
      <c r="B19" s="67" t="s">
        <v>42</v>
      </c>
      <c r="C19" s="77" t="s">
        <v>43</v>
      </c>
      <c r="D19" s="77"/>
      <c r="E19" s="77"/>
      <c r="F19" s="56"/>
    </row>
    <row r="20" spans="2:6" ht="42.75" customHeight="1" x14ac:dyDescent="0.25">
      <c r="B20" s="68"/>
      <c r="C20" s="69"/>
      <c r="D20" s="69"/>
      <c r="E20" s="69"/>
      <c r="F20" s="70"/>
    </row>
  </sheetData>
  <sheetProtection algorithmName="SHA-512" hashValue="p0p7ew+HcB3hP6EBMTewXAq/5OEOdBM8FDQ4T7XlB30q1chR0P4CpQlB1UBoMj/3hfmL3Mq+e5vw4JgnviO2Aw==" saltValue="m8nF2iQ7CMw7zrMC99Huyw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showGridLines="0" tabSelected="1" zoomScale="90" zoomScaleNormal="90" workbookViewId="0">
      <selection activeCell="C3" sqref="C3"/>
    </sheetView>
  </sheetViews>
  <sheetFormatPr defaultColWidth="8.85546875" defaultRowHeight="21" customHeight="1" x14ac:dyDescent="0.2"/>
  <cols>
    <col min="1" max="1" width="5" style="1" customWidth="1"/>
    <col min="2" max="2" width="5.42578125" style="1" customWidth="1"/>
    <col min="3" max="3" width="42.140625" style="1" customWidth="1"/>
    <col min="4" max="15" width="12.140625" style="1" customWidth="1"/>
    <col min="16" max="16" width="12.85546875" style="1" customWidth="1"/>
    <col min="17" max="17" width="3" style="1" customWidth="1"/>
    <col min="18" max="16384" width="8.85546875" style="1"/>
  </cols>
  <sheetData>
    <row r="1" spans="1:17" ht="26.25" customHeight="1" x14ac:dyDescent="0.2">
      <c r="A1" s="7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71" t="s">
        <v>50</v>
      </c>
      <c r="Q1" s="36"/>
    </row>
    <row r="2" spans="1:17" ht="30" customHeight="1" thickBot="1" x14ac:dyDescent="0.45">
      <c r="A2" s="37"/>
      <c r="B2" s="78" t="s">
        <v>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39"/>
    </row>
    <row r="3" spans="1:17" ht="21.6" customHeight="1" thickTop="1" x14ac:dyDescent="0.5">
      <c r="A3" s="37"/>
      <c r="B3" s="44" t="s">
        <v>21</v>
      </c>
      <c r="C3" s="76">
        <v>2017</v>
      </c>
      <c r="D3" s="45"/>
      <c r="E3" s="46"/>
      <c r="F3" s="46"/>
      <c r="G3" s="46"/>
      <c r="H3" s="46"/>
      <c r="I3" s="46"/>
      <c r="J3" s="46"/>
      <c r="K3" s="46"/>
      <c r="L3" s="46"/>
      <c r="M3" s="46"/>
      <c r="N3" s="7"/>
      <c r="O3" s="44" t="s">
        <v>4</v>
      </c>
      <c r="P3" s="74">
        <v>43134</v>
      </c>
      <c r="Q3" s="39"/>
    </row>
    <row r="4" spans="1:17" ht="21.6" customHeight="1" x14ac:dyDescent="0.2">
      <c r="A4" s="37"/>
      <c r="B4" s="44" t="s">
        <v>22</v>
      </c>
      <c r="C4" s="79" t="s">
        <v>37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38"/>
      <c r="O4" s="44" t="s">
        <v>31</v>
      </c>
      <c r="P4" s="75" t="s">
        <v>35</v>
      </c>
      <c r="Q4" s="39"/>
    </row>
    <row r="5" spans="1:17" ht="21.6" customHeight="1" x14ac:dyDescent="0.2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21" customHeight="1" x14ac:dyDescent="0.2">
      <c r="A6" s="37"/>
      <c r="B6" s="38"/>
      <c r="C6" s="8" t="s">
        <v>32</v>
      </c>
      <c r="D6" s="6" t="s">
        <v>11</v>
      </c>
      <c r="E6" s="4" t="s">
        <v>12</v>
      </c>
      <c r="F6" s="4" t="s">
        <v>10</v>
      </c>
      <c r="G6" s="4" t="s">
        <v>13</v>
      </c>
      <c r="H6" s="4" t="s">
        <v>0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5" t="s">
        <v>20</v>
      </c>
      <c r="P6" s="10" t="s">
        <v>23</v>
      </c>
      <c r="Q6" s="39"/>
    </row>
    <row r="7" spans="1:17" ht="21" customHeight="1" x14ac:dyDescent="0.2">
      <c r="A7" s="37"/>
      <c r="B7" s="32">
        <v>1</v>
      </c>
      <c r="C7" s="17" t="s">
        <v>34</v>
      </c>
      <c r="D7" s="18">
        <v>70000</v>
      </c>
      <c r="E7" s="18">
        <v>60000</v>
      </c>
      <c r="F7" s="18">
        <v>70000</v>
      </c>
      <c r="G7" s="18">
        <v>80000</v>
      </c>
      <c r="H7" s="18">
        <v>90000</v>
      </c>
      <c r="I7" s="18">
        <v>87000</v>
      </c>
      <c r="J7" s="18">
        <v>80000</v>
      </c>
      <c r="K7" s="18">
        <v>87000</v>
      </c>
      <c r="L7" s="18">
        <v>90000</v>
      </c>
      <c r="M7" s="18">
        <v>75000</v>
      </c>
      <c r="N7" s="18">
        <v>85000</v>
      </c>
      <c r="O7" s="19">
        <v>90000</v>
      </c>
      <c r="P7" s="2">
        <f t="shared" ref="P7:P10" si="0">SUM(D7:O7)</f>
        <v>964000</v>
      </c>
      <c r="Q7" s="39"/>
    </row>
    <row r="8" spans="1:17" ht="21" customHeight="1" x14ac:dyDescent="0.2">
      <c r="A8" s="37"/>
      <c r="B8" s="33">
        <v>2</v>
      </c>
      <c r="C8" s="13" t="s">
        <v>33</v>
      </c>
      <c r="D8" s="14">
        <v>3000</v>
      </c>
      <c r="E8" s="14">
        <v>5000</v>
      </c>
      <c r="F8" s="14">
        <v>7000</v>
      </c>
      <c r="G8" s="14">
        <v>2000</v>
      </c>
      <c r="H8" s="14">
        <v>9000</v>
      </c>
      <c r="I8" s="14">
        <v>3400</v>
      </c>
      <c r="J8" s="14">
        <v>5000</v>
      </c>
      <c r="K8" s="14">
        <v>3000</v>
      </c>
      <c r="L8" s="14">
        <v>5600</v>
      </c>
      <c r="M8" s="14">
        <v>340</v>
      </c>
      <c r="N8" s="14">
        <v>5000</v>
      </c>
      <c r="O8" s="15">
        <v>8000</v>
      </c>
      <c r="P8" s="3">
        <f t="shared" si="0"/>
        <v>56340</v>
      </c>
      <c r="Q8" s="39"/>
    </row>
    <row r="9" spans="1:17" ht="21" customHeight="1" x14ac:dyDescent="0.2">
      <c r="A9" s="37"/>
      <c r="B9" s="33">
        <v>3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3">
        <f t="shared" si="0"/>
        <v>0</v>
      </c>
      <c r="Q9" s="39"/>
    </row>
    <row r="10" spans="1:17" ht="21" customHeight="1" x14ac:dyDescent="0.2">
      <c r="A10" s="37"/>
      <c r="B10" s="34">
        <v>4</v>
      </c>
      <c r="C10" s="1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2">
        <f t="shared" si="0"/>
        <v>0</v>
      </c>
      <c r="Q10" s="39"/>
    </row>
    <row r="11" spans="1:17" ht="21" customHeight="1" x14ac:dyDescent="0.2">
      <c r="A11" s="37"/>
      <c r="B11" s="38"/>
      <c r="C11" s="40" t="s">
        <v>30</v>
      </c>
      <c r="D11" s="23">
        <f>SUM(D7:D10)</f>
        <v>73000</v>
      </c>
      <c r="E11" s="24">
        <f>SUM(E7:E10)</f>
        <v>65000</v>
      </c>
      <c r="F11" s="24">
        <f t="shared" ref="F11:O11" si="1">SUM(F7:F10)</f>
        <v>77000</v>
      </c>
      <c r="G11" s="24">
        <f t="shared" si="1"/>
        <v>82000</v>
      </c>
      <c r="H11" s="24">
        <f t="shared" si="1"/>
        <v>99000</v>
      </c>
      <c r="I11" s="24">
        <f t="shared" si="1"/>
        <v>90400</v>
      </c>
      <c r="J11" s="24">
        <f t="shared" si="1"/>
        <v>85000</v>
      </c>
      <c r="K11" s="24">
        <f t="shared" si="1"/>
        <v>90000</v>
      </c>
      <c r="L11" s="24">
        <f t="shared" si="1"/>
        <v>95600</v>
      </c>
      <c r="M11" s="24">
        <f t="shared" si="1"/>
        <v>75340</v>
      </c>
      <c r="N11" s="24">
        <f t="shared" si="1"/>
        <v>90000</v>
      </c>
      <c r="O11" s="24">
        <f t="shared" si="1"/>
        <v>98000</v>
      </c>
      <c r="P11" s="25">
        <f>SUM(D11:O11)</f>
        <v>1020340</v>
      </c>
      <c r="Q11" s="39"/>
    </row>
    <row r="12" spans="1:17" ht="21" customHeight="1" x14ac:dyDescent="0.2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spans="1:17" ht="21" customHeight="1" x14ac:dyDescent="0.2">
      <c r="A13" s="37"/>
      <c r="B13" s="38"/>
      <c r="C13" s="9" t="s">
        <v>5</v>
      </c>
      <c r="D13" s="6" t="s">
        <v>11</v>
      </c>
      <c r="E13" s="4" t="s">
        <v>12</v>
      </c>
      <c r="F13" s="4" t="s">
        <v>10</v>
      </c>
      <c r="G13" s="4" t="s">
        <v>13</v>
      </c>
      <c r="H13" s="4" t="s">
        <v>0</v>
      </c>
      <c r="I13" s="4" t="s">
        <v>14</v>
      </c>
      <c r="J13" s="4" t="s">
        <v>15</v>
      </c>
      <c r="K13" s="4" t="s">
        <v>16</v>
      </c>
      <c r="L13" s="4" t="s">
        <v>17</v>
      </c>
      <c r="M13" s="4" t="s">
        <v>18</v>
      </c>
      <c r="N13" s="4" t="s">
        <v>19</v>
      </c>
      <c r="O13" s="5" t="s">
        <v>20</v>
      </c>
      <c r="P13" s="10" t="s">
        <v>23</v>
      </c>
      <c r="Q13" s="39"/>
    </row>
    <row r="14" spans="1:17" ht="21" customHeight="1" x14ac:dyDescent="0.2">
      <c r="A14" s="37"/>
      <c r="B14" s="32">
        <v>1</v>
      </c>
      <c r="C14" s="11" t="s">
        <v>29</v>
      </c>
      <c r="D14" s="12">
        <v>5500</v>
      </c>
      <c r="E14" s="12">
        <v>5500</v>
      </c>
      <c r="F14" s="12">
        <v>5500</v>
      </c>
      <c r="G14" s="12">
        <v>5500</v>
      </c>
      <c r="H14" s="12">
        <v>5500</v>
      </c>
      <c r="I14" s="12">
        <v>5500</v>
      </c>
      <c r="J14" s="12">
        <v>5500</v>
      </c>
      <c r="K14" s="12">
        <v>5500</v>
      </c>
      <c r="L14" s="12">
        <v>5500</v>
      </c>
      <c r="M14" s="12">
        <v>5500</v>
      </c>
      <c r="N14" s="12">
        <v>5500</v>
      </c>
      <c r="O14" s="12">
        <v>5500</v>
      </c>
      <c r="P14" s="2">
        <f t="shared" ref="P14:P25" si="2">SUM(D14:O14)</f>
        <v>66000</v>
      </c>
      <c r="Q14" s="39"/>
    </row>
    <row r="15" spans="1:17" ht="21" customHeight="1" x14ac:dyDescent="0.2">
      <c r="A15" s="37"/>
      <c r="B15" s="33">
        <v>2</v>
      </c>
      <c r="C15" s="13" t="s">
        <v>7</v>
      </c>
      <c r="D15" s="14">
        <v>50000</v>
      </c>
      <c r="E15" s="14">
        <v>20000</v>
      </c>
      <c r="F15" s="14">
        <v>30000</v>
      </c>
      <c r="G15" s="14">
        <v>18000</v>
      </c>
      <c r="H15" s="14">
        <v>12000</v>
      </c>
      <c r="I15" s="14">
        <v>34000</v>
      </c>
      <c r="J15" s="14">
        <v>22000</v>
      </c>
      <c r="K15" s="14">
        <v>18000</v>
      </c>
      <c r="L15" s="14">
        <v>14500</v>
      </c>
      <c r="M15" s="14">
        <v>13000</v>
      </c>
      <c r="N15" s="14">
        <v>12000</v>
      </c>
      <c r="O15" s="15">
        <v>22000</v>
      </c>
      <c r="P15" s="3">
        <f t="shared" si="2"/>
        <v>265500</v>
      </c>
      <c r="Q15" s="39"/>
    </row>
    <row r="16" spans="1:17" ht="21" customHeight="1" x14ac:dyDescent="0.2">
      <c r="A16" s="37"/>
      <c r="B16" s="33">
        <v>3</v>
      </c>
      <c r="C16" s="13" t="s">
        <v>9</v>
      </c>
      <c r="D16" s="14">
        <v>15000</v>
      </c>
      <c r="E16" s="14">
        <v>15000</v>
      </c>
      <c r="F16" s="14">
        <v>15000</v>
      </c>
      <c r="G16" s="14">
        <v>15000</v>
      </c>
      <c r="H16" s="14">
        <v>15000</v>
      </c>
      <c r="I16" s="14">
        <v>15000</v>
      </c>
      <c r="J16" s="14">
        <v>15000</v>
      </c>
      <c r="K16" s="14">
        <v>15000</v>
      </c>
      <c r="L16" s="14">
        <v>15000</v>
      </c>
      <c r="M16" s="14">
        <v>15000</v>
      </c>
      <c r="N16" s="14">
        <v>15000</v>
      </c>
      <c r="O16" s="14">
        <v>15000</v>
      </c>
      <c r="P16" s="3">
        <f t="shared" si="2"/>
        <v>180000</v>
      </c>
      <c r="Q16" s="39"/>
    </row>
    <row r="17" spans="1:17" ht="21" customHeight="1" x14ac:dyDescent="0.2">
      <c r="A17" s="37"/>
      <c r="B17" s="33">
        <v>4</v>
      </c>
      <c r="C17" s="13" t="s">
        <v>27</v>
      </c>
      <c r="D17" s="14">
        <v>3200</v>
      </c>
      <c r="E17" s="14">
        <v>2500</v>
      </c>
      <c r="F17" s="14">
        <v>3100</v>
      </c>
      <c r="G17" s="14">
        <v>2750</v>
      </c>
      <c r="H17" s="14">
        <v>3423</v>
      </c>
      <c r="I17" s="14">
        <v>4322</v>
      </c>
      <c r="J17" s="14">
        <v>3211</v>
      </c>
      <c r="K17" s="14">
        <v>4533</v>
      </c>
      <c r="L17" s="14">
        <v>2322</v>
      </c>
      <c r="M17" s="14">
        <v>2156</v>
      </c>
      <c r="N17" s="14">
        <v>4323</v>
      </c>
      <c r="O17" s="15">
        <v>3433</v>
      </c>
      <c r="P17" s="3">
        <f t="shared" si="2"/>
        <v>39273</v>
      </c>
      <c r="Q17" s="39"/>
    </row>
    <row r="18" spans="1:17" ht="21" customHeight="1" x14ac:dyDescent="0.2">
      <c r="A18" s="37"/>
      <c r="B18" s="33">
        <v>5</v>
      </c>
      <c r="C18" s="13" t="s">
        <v>8</v>
      </c>
      <c r="D18" s="14">
        <v>1200</v>
      </c>
      <c r="E18" s="14">
        <v>1200</v>
      </c>
      <c r="F18" s="14">
        <v>1200</v>
      </c>
      <c r="G18" s="14">
        <v>1200</v>
      </c>
      <c r="H18" s="14">
        <v>1200</v>
      </c>
      <c r="I18" s="14">
        <v>1200</v>
      </c>
      <c r="J18" s="14">
        <v>1200</v>
      </c>
      <c r="K18" s="14">
        <v>1200</v>
      </c>
      <c r="L18" s="14">
        <v>1200</v>
      </c>
      <c r="M18" s="14">
        <v>1200</v>
      </c>
      <c r="N18" s="14">
        <v>1200</v>
      </c>
      <c r="O18" s="15">
        <v>1200</v>
      </c>
      <c r="P18" s="3">
        <f t="shared" si="2"/>
        <v>14400</v>
      </c>
      <c r="Q18" s="39"/>
    </row>
    <row r="19" spans="1:17" ht="21" customHeight="1" x14ac:dyDescent="0.2">
      <c r="A19" s="37"/>
      <c r="B19" s="33">
        <v>6</v>
      </c>
      <c r="C19" s="13" t="s">
        <v>1</v>
      </c>
      <c r="D19" s="14">
        <v>750</v>
      </c>
      <c r="E19" s="14">
        <v>550</v>
      </c>
      <c r="F19" s="14">
        <v>554</v>
      </c>
      <c r="G19" s="14">
        <v>654</v>
      </c>
      <c r="H19" s="14">
        <v>234</v>
      </c>
      <c r="I19" s="14">
        <v>551</v>
      </c>
      <c r="J19" s="14">
        <v>500</v>
      </c>
      <c r="K19" s="14">
        <v>453</v>
      </c>
      <c r="L19" s="14">
        <v>345</v>
      </c>
      <c r="M19" s="14">
        <v>546</v>
      </c>
      <c r="N19" s="14">
        <v>537</v>
      </c>
      <c r="O19" s="15">
        <v>845</v>
      </c>
      <c r="P19" s="3">
        <f t="shared" si="2"/>
        <v>6519</v>
      </c>
      <c r="Q19" s="39"/>
    </row>
    <row r="20" spans="1:17" ht="21" customHeight="1" x14ac:dyDescent="0.2">
      <c r="A20" s="37"/>
      <c r="B20" s="33">
        <v>7</v>
      </c>
      <c r="C20" s="13" t="s">
        <v>2</v>
      </c>
      <c r="D20" s="14">
        <v>1500</v>
      </c>
      <c r="E20" s="14">
        <v>1500</v>
      </c>
      <c r="F20" s="14">
        <v>1500</v>
      </c>
      <c r="G20" s="14">
        <v>1500</v>
      </c>
      <c r="H20" s="14">
        <v>1500</v>
      </c>
      <c r="I20" s="14">
        <v>1500</v>
      </c>
      <c r="J20" s="14">
        <v>1500</v>
      </c>
      <c r="K20" s="14">
        <v>1500</v>
      </c>
      <c r="L20" s="14">
        <v>1500</v>
      </c>
      <c r="M20" s="14">
        <v>1500</v>
      </c>
      <c r="N20" s="14">
        <v>1500</v>
      </c>
      <c r="O20" s="14">
        <v>1500</v>
      </c>
      <c r="P20" s="3">
        <f t="shared" si="2"/>
        <v>18000</v>
      </c>
      <c r="Q20" s="39"/>
    </row>
    <row r="21" spans="1:17" ht="21" customHeight="1" x14ac:dyDescent="0.2">
      <c r="A21" s="37"/>
      <c r="B21" s="33">
        <v>8</v>
      </c>
      <c r="C21" s="13" t="s">
        <v>28</v>
      </c>
      <c r="D21" s="14">
        <v>500</v>
      </c>
      <c r="E21" s="14">
        <v>200</v>
      </c>
      <c r="F21" s="14">
        <v>300</v>
      </c>
      <c r="G21" s="14">
        <v>450</v>
      </c>
      <c r="H21" s="14">
        <v>200</v>
      </c>
      <c r="I21" s="14">
        <v>150</v>
      </c>
      <c r="J21" s="14">
        <v>190</v>
      </c>
      <c r="K21" s="14">
        <v>300</v>
      </c>
      <c r="L21" s="14">
        <v>250</v>
      </c>
      <c r="M21" s="14">
        <v>400</v>
      </c>
      <c r="N21" s="14">
        <v>300</v>
      </c>
      <c r="O21" s="15">
        <f t="shared" ref="O21" si="3">N21</f>
        <v>300</v>
      </c>
      <c r="P21" s="3">
        <f t="shared" si="2"/>
        <v>3540</v>
      </c>
      <c r="Q21" s="39"/>
    </row>
    <row r="22" spans="1:17" ht="21" customHeight="1" x14ac:dyDescent="0.2">
      <c r="A22" s="37"/>
      <c r="B22" s="33">
        <v>9</v>
      </c>
      <c r="C22" s="13" t="s">
        <v>6</v>
      </c>
      <c r="D22" s="14">
        <f t="shared" ref="D22:O22" si="4">D11*0.0825</f>
        <v>6022.5</v>
      </c>
      <c r="E22" s="14">
        <f t="shared" si="4"/>
        <v>5362.5</v>
      </c>
      <c r="F22" s="14">
        <f t="shared" si="4"/>
        <v>6352.5</v>
      </c>
      <c r="G22" s="14">
        <f t="shared" si="4"/>
        <v>6765</v>
      </c>
      <c r="H22" s="14">
        <f t="shared" si="4"/>
        <v>8167.5</v>
      </c>
      <c r="I22" s="14">
        <f t="shared" si="4"/>
        <v>7458</v>
      </c>
      <c r="J22" s="14">
        <f t="shared" si="4"/>
        <v>7012.5</v>
      </c>
      <c r="K22" s="14">
        <f t="shared" si="4"/>
        <v>7425</v>
      </c>
      <c r="L22" s="14">
        <f t="shared" si="4"/>
        <v>7887</v>
      </c>
      <c r="M22" s="14">
        <f t="shared" si="4"/>
        <v>6215.55</v>
      </c>
      <c r="N22" s="14">
        <f t="shared" si="4"/>
        <v>7425</v>
      </c>
      <c r="O22" s="15">
        <f t="shared" si="4"/>
        <v>8085</v>
      </c>
      <c r="P22" s="3">
        <f t="shared" si="2"/>
        <v>84178.05</v>
      </c>
      <c r="Q22" s="39"/>
    </row>
    <row r="23" spans="1:17" ht="21" customHeight="1" x14ac:dyDescent="0.2">
      <c r="A23" s="37"/>
      <c r="B23" s="33">
        <v>10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5"/>
      <c r="P23" s="3">
        <f t="shared" si="2"/>
        <v>0</v>
      </c>
      <c r="Q23" s="39"/>
    </row>
    <row r="24" spans="1:17" ht="21" customHeight="1" x14ac:dyDescent="0.2">
      <c r="A24" s="37"/>
      <c r="B24" s="33">
        <v>11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3">
        <f t="shared" si="2"/>
        <v>0</v>
      </c>
      <c r="Q24" s="39"/>
    </row>
    <row r="25" spans="1:17" ht="21" customHeight="1" x14ac:dyDescent="0.2">
      <c r="A25" s="37"/>
      <c r="B25" s="34">
        <v>12</v>
      </c>
      <c r="C25" s="1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3">
        <f t="shared" si="2"/>
        <v>0</v>
      </c>
      <c r="Q25" s="39"/>
    </row>
    <row r="26" spans="1:17" ht="21" customHeight="1" x14ac:dyDescent="0.2">
      <c r="A26" s="37"/>
      <c r="B26" s="38"/>
      <c r="C26" s="40" t="s">
        <v>30</v>
      </c>
      <c r="D26" s="26">
        <f t="shared" ref="D26:O26" si="5">SUM(D14:D25)</f>
        <v>83672.5</v>
      </c>
      <c r="E26" s="27">
        <f t="shared" si="5"/>
        <v>51812.5</v>
      </c>
      <c r="F26" s="27">
        <f t="shared" si="5"/>
        <v>63506.5</v>
      </c>
      <c r="G26" s="27">
        <f t="shared" si="5"/>
        <v>51819</v>
      </c>
      <c r="H26" s="27">
        <f t="shared" si="5"/>
        <v>47224.5</v>
      </c>
      <c r="I26" s="27">
        <f t="shared" si="5"/>
        <v>69681</v>
      </c>
      <c r="J26" s="27">
        <f t="shared" si="5"/>
        <v>56113.5</v>
      </c>
      <c r="K26" s="27">
        <f t="shared" si="5"/>
        <v>53911</v>
      </c>
      <c r="L26" s="27">
        <f t="shared" si="5"/>
        <v>48504</v>
      </c>
      <c r="M26" s="27">
        <f t="shared" si="5"/>
        <v>45517.55</v>
      </c>
      <c r="N26" s="27">
        <f t="shared" si="5"/>
        <v>47785</v>
      </c>
      <c r="O26" s="28">
        <f t="shared" si="5"/>
        <v>57863</v>
      </c>
      <c r="P26" s="29">
        <f>SUM(D26:O26)</f>
        <v>677410.05</v>
      </c>
      <c r="Q26" s="39"/>
    </row>
    <row r="27" spans="1:17" ht="21" customHeight="1" x14ac:dyDescent="0.2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1:17" ht="21" customHeight="1" x14ac:dyDescent="0.2">
      <c r="A28" s="37"/>
      <c r="B28" s="38"/>
      <c r="C28" s="30" t="s">
        <v>52</v>
      </c>
      <c r="D28" s="26">
        <f t="shared" ref="D28:P28" si="6">D11-D26</f>
        <v>-10672.5</v>
      </c>
      <c r="E28" s="26">
        <f t="shared" si="6"/>
        <v>13187.5</v>
      </c>
      <c r="F28" s="26">
        <f t="shared" si="6"/>
        <v>13493.5</v>
      </c>
      <c r="G28" s="26">
        <f t="shared" si="6"/>
        <v>30181</v>
      </c>
      <c r="H28" s="26">
        <f t="shared" si="6"/>
        <v>51775.5</v>
      </c>
      <c r="I28" s="26">
        <f t="shared" si="6"/>
        <v>20719</v>
      </c>
      <c r="J28" s="26">
        <f t="shared" si="6"/>
        <v>28886.5</v>
      </c>
      <c r="K28" s="26">
        <f t="shared" si="6"/>
        <v>36089</v>
      </c>
      <c r="L28" s="26">
        <f t="shared" si="6"/>
        <v>47096</v>
      </c>
      <c r="M28" s="26">
        <f t="shared" si="6"/>
        <v>29822.449999999997</v>
      </c>
      <c r="N28" s="26">
        <f t="shared" si="6"/>
        <v>42215</v>
      </c>
      <c r="O28" s="26">
        <f t="shared" si="6"/>
        <v>40137</v>
      </c>
      <c r="P28" s="29">
        <f t="shared" si="6"/>
        <v>342929.94999999995</v>
      </c>
      <c r="Q28" s="39"/>
    </row>
    <row r="29" spans="1:17" ht="21" customHeight="1" x14ac:dyDescent="0.2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spans="1:17" ht="21" customHeight="1" x14ac:dyDescent="0.2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spans="1:17" ht="21" customHeight="1" x14ac:dyDescent="0.2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7" ht="21" customHeight="1" x14ac:dyDescent="0.2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21" customHeight="1" x14ac:dyDescent="0.2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</row>
    <row r="34" spans="1:17" ht="21" customHeight="1" x14ac:dyDescent="0.2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</row>
    <row r="35" spans="1:17" ht="21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</row>
    <row r="36" spans="1:17" ht="21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</row>
    <row r="37" spans="1:17" ht="21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</row>
    <row r="38" spans="1:17" ht="21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2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 ht="21" customHeight="1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</row>
    <row r="41" spans="1:17" ht="21" customHeight="1" x14ac:dyDescent="0.2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21" customHeight="1" x14ac:dyDescent="0.2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</row>
    <row r="43" spans="1:17" ht="21" customHeight="1" x14ac:dyDescent="0.2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9"/>
    </row>
    <row r="44" spans="1:17" ht="21" customHeight="1" x14ac:dyDescent="0.2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9"/>
    </row>
    <row r="45" spans="1:17" ht="21" customHeight="1" x14ac:dyDescent="0.2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</row>
    <row r="46" spans="1:17" ht="21" customHeight="1" x14ac:dyDescent="0.2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9"/>
    </row>
    <row r="47" spans="1:17" ht="21" customHeight="1" x14ac:dyDescent="0.2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</row>
    <row r="48" spans="1:17" ht="21" customHeight="1" x14ac:dyDescent="0.2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9"/>
    </row>
    <row r="49" spans="1:17" ht="21" customHeight="1" x14ac:dyDescent="0.2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9"/>
    </row>
    <row r="50" spans="1:17" ht="21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9"/>
    </row>
    <row r="51" spans="1:17" ht="21" customHeight="1" x14ac:dyDescent="0.2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</row>
    <row r="52" spans="1:17" ht="21" customHeight="1" x14ac:dyDescent="0.2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</row>
    <row r="53" spans="1:17" ht="21" customHeight="1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</row>
    <row r="54" spans="1:17" ht="21" customHeight="1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</row>
    <row r="55" spans="1:17" ht="21" customHeight="1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9"/>
    </row>
    <row r="56" spans="1:17" ht="21" customHeight="1" x14ac:dyDescent="0.2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</row>
    <row r="57" spans="1:17" ht="21" customHeight="1" x14ac:dyDescent="0.2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9"/>
    </row>
    <row r="58" spans="1:17" ht="21" customHeight="1" x14ac:dyDescent="0.2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9"/>
    </row>
    <row r="59" spans="1:17" ht="21" customHeigh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9"/>
    </row>
    <row r="60" spans="1:17" ht="21" customHeight="1" x14ac:dyDescent="0.2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</row>
    <row r="61" spans="1:17" ht="21" customHeight="1" x14ac:dyDescent="0.2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</row>
    <row r="62" spans="1:17" ht="21" customHeight="1" x14ac:dyDescent="0.2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</row>
    <row r="63" spans="1:17" ht="21" customHeight="1" x14ac:dyDescent="0.2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9"/>
    </row>
    <row r="64" spans="1:17" ht="21" customHeight="1" x14ac:dyDescent="0.2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9"/>
    </row>
    <row r="65" spans="1:17" ht="21" customHeight="1" x14ac:dyDescent="0.2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</row>
    <row r="66" spans="1:17" ht="21" customHeight="1" x14ac:dyDescent="0.2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9"/>
    </row>
    <row r="67" spans="1:17" ht="21" customHeight="1" x14ac:dyDescent="0.2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</row>
    <row r="68" spans="1:17" ht="21" customHeight="1" x14ac:dyDescent="0.2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9"/>
    </row>
    <row r="69" spans="1:17" ht="21" customHeight="1" x14ac:dyDescent="0.2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9"/>
    </row>
    <row r="70" spans="1:17" ht="21" customHeight="1" x14ac:dyDescent="0.2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9"/>
    </row>
    <row r="71" spans="1:17" ht="21" customHeight="1" x14ac:dyDescent="0.2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9"/>
    </row>
    <row r="72" spans="1:17" ht="21" customHeight="1" x14ac:dyDescent="0.2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9"/>
    </row>
    <row r="73" spans="1:17" ht="21" customHeight="1" x14ac:dyDescent="0.2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9"/>
    </row>
    <row r="74" spans="1:17" ht="21" customHeight="1" x14ac:dyDescent="0.2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9"/>
    </row>
    <row r="75" spans="1:17" ht="21" customHeight="1" x14ac:dyDescent="0.2">
      <c r="A75" s="37"/>
      <c r="B75" s="38"/>
      <c r="C75" s="38"/>
      <c r="D75" s="38"/>
      <c r="E75" s="38"/>
      <c r="F75" s="38"/>
      <c r="G75" s="38"/>
      <c r="I75" s="38"/>
      <c r="J75" s="38"/>
      <c r="K75" s="38"/>
      <c r="L75" s="38"/>
      <c r="M75" s="38"/>
      <c r="N75" s="38"/>
      <c r="O75" s="38"/>
      <c r="P75" s="38"/>
      <c r="Q75" s="39"/>
    </row>
    <row r="76" spans="1:17" ht="21" customHeight="1" x14ac:dyDescent="0.2">
      <c r="A76" s="41"/>
      <c r="B76" s="42"/>
      <c r="C76" s="42"/>
      <c r="D76" s="42"/>
      <c r="E76" s="42"/>
      <c r="F76" s="42"/>
      <c r="G76" s="42"/>
      <c r="H76" s="31"/>
      <c r="I76" s="42"/>
      <c r="J76" s="42"/>
      <c r="K76" s="42"/>
      <c r="L76" s="42"/>
      <c r="M76" s="42"/>
      <c r="N76" s="42"/>
      <c r="O76" s="42"/>
      <c r="P76" s="42"/>
      <c r="Q76" s="43" t="s">
        <v>51</v>
      </c>
    </row>
    <row r="77" spans="1:17" ht="26.25" customHeight="1" x14ac:dyDescent="0.3">
      <c r="A77" s="80" t="s">
        <v>54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17" ht="21" customHeight="1" x14ac:dyDescent="0.2">
      <c r="A78" s="81" t="s">
        <v>36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</row>
  </sheetData>
  <sheetProtection algorithmName="SHA-512" hashValue="CfUKz0Siar9sMAHrCndgYdEtoHJqOqAYFA/O2cO8fnH8P00zc1OaXdQFLFXP8HOWYO9/SNBuyyJNLpZ21T1XFA==" saltValue="SJ+RNpgqGDz1fGmXj2RtWg==" spinCount="100000" sheet="1" objects="1" scenarios="1" selectLockedCells="1"/>
  <mergeCells count="4">
    <mergeCell ref="B2:P2"/>
    <mergeCell ref="C4:M4"/>
    <mergeCell ref="A77:Q77"/>
    <mergeCell ref="A78:Q78"/>
  </mergeCells>
  <printOptions horizontalCentered="1"/>
  <pageMargins left="0.35" right="0.33" top="0.42" bottom="0.33" header="0.3" footer="0.19"/>
  <pageSetup scale="45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Contact Us</vt:lpstr>
      <vt:lpstr>Business Cashflow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</dc:creator>
  <cp:lastModifiedBy>jp</cp:lastModifiedBy>
  <cp:lastPrinted>2018-02-03T20:49:34Z</cp:lastPrinted>
  <dcterms:created xsi:type="dcterms:W3CDTF">2016-04-17T16:28:06Z</dcterms:created>
  <dcterms:modified xsi:type="dcterms:W3CDTF">2018-02-05T01:32:43Z</dcterms:modified>
</cp:coreProperties>
</file>